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nad.radovanovic\Desktop\Procedura kvalifikacija izvođača\"/>
    </mc:Choice>
  </mc:AlternateContent>
  <bookViews>
    <workbookView xWindow="0" yWindow="0" windowWidth="2160" windowHeight="0"/>
  </bookViews>
  <sheets>
    <sheet name="HSE Kvalifikacioni Upitnik" sheetId="1" r:id="rId1"/>
    <sheet name="Sheet8" sheetId="11" state="hidden" r:id="rId2"/>
    <sheet name="Sheet9" sheetId="12" state="hidden" r:id="rId3"/>
  </sheets>
  <definedNames>
    <definedName name="_xlnm._FilterDatabase" localSheetId="0" hidden="1">'HSE Kvalifikacioni Upitnik'!$C$53:$E$62</definedName>
    <definedName name="DANE">#REF!</definedName>
    <definedName name="_xlnm.Print_Area" localSheetId="0">'HSE Kvalifikacioni Upitnik'!$B$1:$I$89</definedName>
  </definedNames>
  <calcPr calcId="162913"/>
</workbook>
</file>

<file path=xl/calcChain.xml><?xml version="1.0" encoding="utf-8"?>
<calcChain xmlns="http://schemas.openxmlformats.org/spreadsheetml/2006/main">
  <c r="A1" i="12" l="1"/>
  <c r="E59" i="1" s="1"/>
  <c r="B1" i="12"/>
  <c r="I7" i="11" s="1"/>
  <c r="C1" i="12"/>
  <c r="I8" i="11" s="1"/>
  <c r="I6" i="11"/>
  <c r="D60" i="1" l="1"/>
  <c r="D62" i="1" l="1"/>
  <c r="D61" i="1"/>
  <c r="E60" i="1" l="1"/>
  <c r="F49" i="1"/>
  <c r="F29" i="1"/>
  <c r="E77" i="1" l="1"/>
  <c r="F77" i="1" l="1"/>
  <c r="F78" i="1"/>
  <c r="F79" i="1" l="1"/>
</calcChain>
</file>

<file path=xl/sharedStrings.xml><?xml version="1.0" encoding="utf-8"?>
<sst xmlns="http://schemas.openxmlformats.org/spreadsheetml/2006/main" count="100" uniqueCount="100">
  <si>
    <t>1*</t>
  </si>
  <si>
    <t>2*</t>
  </si>
  <si>
    <t>3*</t>
  </si>
  <si>
    <t>4*</t>
  </si>
  <si>
    <t>5*</t>
  </si>
  <si>
    <t>Систематизација радних места/извод из систематизације радних места – Опис посла</t>
  </si>
  <si>
    <t>Одлука о именовању Лица за обављање послова БЗР (фотокопија)</t>
  </si>
  <si>
    <t>Укупан број радних сати запослених (месечно/годишње)</t>
  </si>
  <si>
    <t xml:space="preserve">                                                          </t>
  </si>
  <si>
    <t>Када је донет Акт о процени ризика?</t>
  </si>
  <si>
    <t>Питања</t>
  </si>
  <si>
    <t xml:space="preserve">Укупан број бодова </t>
  </si>
  <si>
    <t>Низак ниво</t>
  </si>
  <si>
    <t>Умерен ниво</t>
  </si>
  <si>
    <t>Висок ниво</t>
  </si>
  <si>
    <t>LTIF</t>
  </si>
  <si>
    <t>Pun naziv kompanije Izvođača:</t>
  </si>
  <si>
    <t>Puna adresa:</t>
  </si>
  <si>
    <t xml:space="preserve">Matični broj: </t>
  </si>
  <si>
    <t>PIB</t>
  </si>
  <si>
    <t>Pretežna delatnost:</t>
  </si>
  <si>
    <t>Šifra delatnosti:</t>
  </si>
  <si>
    <t>Kontakt osoba:</t>
  </si>
  <si>
    <t>Pozicija:</t>
  </si>
  <si>
    <t>Telefoni:</t>
  </si>
  <si>
    <t>e-mail:</t>
  </si>
  <si>
    <t>2. Profil kompanije Izvođača</t>
  </si>
  <si>
    <t xml:space="preserve">Naziv fajla dostavljenog dokaza - dostaviti potpisano i pečatirano </t>
  </si>
  <si>
    <t xml:space="preserve">Kao obavezan dokaz dostaviti: </t>
  </si>
  <si>
    <t xml:space="preserve">Pitanja </t>
  </si>
  <si>
    <t>Ocena</t>
  </si>
  <si>
    <t>Status</t>
  </si>
  <si>
    <t>(ime prezime - potpis)</t>
  </si>
  <si>
    <t xml:space="preserve">Datum:  </t>
  </si>
  <si>
    <t xml:space="preserve">Podaci o povredama za period od poslednjih 12 meseci </t>
  </si>
  <si>
    <t xml:space="preserve">Povreda sa smrtnim ishodom </t>
  </si>
  <si>
    <t xml:space="preserve">Teška povreda/ kolektivna povreda zaposlenih </t>
  </si>
  <si>
    <t>Povreda sa izgubljenim danima</t>
  </si>
  <si>
    <t>Broj akcidenata/incidenata</t>
  </si>
  <si>
    <t>Male i potencijalne povrede bez izgubljenih dana</t>
  </si>
  <si>
    <t>Ukupan broj povreda sa bolovanjem</t>
  </si>
  <si>
    <t>Ukupan broj radnih sati (godišnje)</t>
  </si>
  <si>
    <t xml:space="preserve">2.1. Detalji o Organizaciji kompanije </t>
  </si>
  <si>
    <t>Ključne pozicije</t>
  </si>
  <si>
    <t>Menadžment</t>
  </si>
  <si>
    <t xml:space="preserve">Linijski menadžeri (rukovodioci/supervizori) </t>
  </si>
  <si>
    <t>Zaposleni</t>
  </si>
  <si>
    <t>Ukupan broj zaposlenih u kompaniji</t>
  </si>
  <si>
    <t>Podatak o postojanju/ broj zaposlenih</t>
  </si>
  <si>
    <r>
      <t xml:space="preserve">
</t>
    </r>
    <r>
      <rPr>
        <b/>
        <strike/>
        <sz val="10"/>
        <color theme="1"/>
        <rFont val="Times New Roman"/>
        <family val="1"/>
        <charset val="238"/>
      </rPr>
      <t>Напомена</t>
    </r>
    <r>
      <rPr>
        <strike/>
        <sz val="10"/>
        <color theme="1"/>
        <rFont val="Times New Roman"/>
        <family val="1"/>
        <charset val="238"/>
      </rPr>
      <t>: 
Потребно је да изаберете ниво ризика за који се квалификујете кликом на падајући мени, најнижи ниво ризика за који можете да се квалификујете је низак ризик.</t>
    </r>
    <r>
      <rPr>
        <b/>
        <strike/>
        <u/>
        <sz val="10"/>
        <color theme="1"/>
        <rFont val="Times New Roman"/>
        <family val="1"/>
        <charset val="238"/>
      </rPr>
      <t xml:space="preserve"> </t>
    </r>
    <r>
      <rPr>
        <strike/>
        <sz val="10"/>
        <color theme="1"/>
        <rFont val="Times New Roman"/>
        <family val="1"/>
        <charset val="238"/>
      </rPr>
      <t xml:space="preserve">
HSE* - опште прихваћена скраћеница од енглеских речи „Health, Safety, Environment“, у нашем језику здравље, сигурност (безбедност), животна средина. Синоним за послове HSE у организационим целинама Друштву гласи ИЕБ, ЗНР и З.
</t>
    </r>
  </si>
  <si>
    <t xml:space="preserve">Da li se prijavljujete za aktuelnu nabavku, nabavku koja je u toku? </t>
  </si>
  <si>
    <t>Pitanja</t>
  </si>
  <si>
    <t>4. Bezbednost i  zdravlje na radu</t>
  </si>
  <si>
    <t>Broj uverenja i datum izdavanja:</t>
  </si>
  <si>
    <t xml:space="preserve">Stručni ispit: </t>
  </si>
  <si>
    <t>Obezbediti dokaze prilaganjem odgovarajućih obrazaca evidencija BZR (Obrazac 3 ili Obrazac 4)</t>
  </si>
  <si>
    <t>Datum usvojanja Akta o proceni rizika ili datum poslednje revizije Akta o proceni rizika</t>
  </si>
  <si>
    <t>Angažovana treća lica</t>
  </si>
  <si>
    <t>Zaključak Akta o proceni rizika, strana na kojoj se vidi ko je vlasnik Akta o proceni rizika., strana na kojoj se vidi ko je uradio Akt o proceni rizika, strana na kojoj se vidi kada je urađen Akt o proceni rizika, odnosno poslednja revizija  dokumenta</t>
  </si>
  <si>
    <t>Da li imate Program obuke zaposlenih za bezbedan i zdrav rad?</t>
  </si>
  <si>
    <t>Da li imate Pravilnik o bezbednosti i zdravlju na radu?</t>
  </si>
  <si>
    <t>Ime, prezime ovlašćenog/imenovanog Savetnika/Saradnika za BZR</t>
  </si>
  <si>
    <t>Stručna sprema i stepen obrazovanja imenovanog Savetnika/Saradnika za BZR</t>
  </si>
  <si>
    <t>Datum (dd.mm.gggg)</t>
  </si>
  <si>
    <t>Odgovorno lice Izvođača radova:</t>
  </si>
  <si>
    <t>Puno ime i prezime:</t>
  </si>
  <si>
    <t xml:space="preserve">Da li ste ikada bili HSE kvalifikovani u Gazprom energoholding Serbia TE-TO Pančevo?  </t>
  </si>
  <si>
    <t xml:space="preserve">Navesti prethodne ugovore sa Društvom prema delovodnom broju Gazprom energoholding Serbia TE-TO Pančevo (ukoliko ih je bilo): </t>
  </si>
  <si>
    <t>Kao Odgovorno lice______________________________________________________________________________
(pun naziv kompanije kao što je evidentirano u APR rešenju)</t>
  </si>
  <si>
    <t xml:space="preserve">Slažem se u ime Izvođača kao i u ime svih zaposlenih kod naših Podizvođača da ćemo poštovati zahteve/preporuke izdate od strane Gazprom energoholding Serbia TE-TO Pančevo. Kompanija Gazprom energoholding Serbia TE-TO Pančevo ne snosi odgovornost za incidente i akcidente nastale tokom Aktivnosti Izvođača/Podizvođača. </t>
  </si>
  <si>
    <t>1. Podaci o Izvođaču</t>
  </si>
  <si>
    <t xml:space="preserve">3. Za SVE Izvođače obavezna dokumentacija </t>
  </si>
  <si>
    <r>
      <t>Program</t>
    </r>
    <r>
      <rPr>
        <sz val="12"/>
        <rFont val="Times New Roman"/>
        <family val="1"/>
        <charset val="238"/>
      </rPr>
      <t xml:space="preserve"> obuke</t>
    </r>
    <r>
      <rPr>
        <sz val="12"/>
        <color theme="1"/>
        <rFont val="Times New Roman"/>
        <family val="1"/>
        <charset val="238"/>
      </rPr>
      <t xml:space="preserve"> zaposlenih za bezbedan i zdrav rad (prva i poslednja strana sa potpisom Odgovornog lica)</t>
    </r>
  </si>
  <si>
    <t>Pravilnik o bezbednosti i zdravlju na radu (prva i poslednja strana sa potpisom Odgovornog lica)</t>
  </si>
  <si>
    <t>Da li posedujete kompletnu dokumentaciju za zaposlene? (Izveštaj o lekarskom pregledu; Obrazac 6 - dokaz o obučenosti iz oblasti BZR; Evidencioni karton LZO, MA Obrazac-prijava u PIO; Polisu osiguranja od povreda na radu)</t>
  </si>
  <si>
    <r>
      <t xml:space="preserve">Eliminacioni kriterijumi kvalifikacije Izvođača sa aspekta HSE su nepostojanje bilo kog od 5 dokaza za odgovore označene  *(zvezdicom) u priloženoj tabeli. Ukoliko Izvođač ne ispunjava eliminacione kriterijume smatra se nekvalifikovanim. </t>
    </r>
    <r>
      <rPr>
        <b/>
        <u/>
        <sz val="12"/>
        <color rgb="FFFF0000"/>
        <rFont val="Times New Roman"/>
        <family val="1"/>
        <charset val="238"/>
      </rPr>
      <t xml:space="preserve"> </t>
    </r>
  </si>
  <si>
    <t>Ovu procenu koristi Društvo da utvrdi u kojoj meri Izvođač ispunjava kriterijume sa aspekta HSE*, u okviru svog poslovanja. Upitnik obuhvata širok spektar pitanja koja se odnose na HSE, a na osnovu odgovora Društvo će proceniti da li će se Izvođač  kvalifikovati i dobiti status  „Kvalifikovan Izvođač sa aspekta HSE“. Zahtevi zakonske regulative BZR i ZOP su obavezujući minimum. 
HSE* - opšte prihvaćena skraćenica od engleskih reči „Health, Safety, Environment“, u našem jeziku zdravlje, bezbednost, životna sredina.</t>
  </si>
  <si>
    <t>DA</t>
  </si>
  <si>
    <t>NE</t>
  </si>
  <si>
    <t>KVALIFIKOVAN</t>
  </si>
  <si>
    <t>NIJE KVALIFIKOVAN</t>
  </si>
  <si>
    <t>NIJE KVALIFIKOVAN ZA UMEREN RIZIK</t>
  </si>
  <si>
    <t>Izvođač je kvalifikovan za nizak rizik</t>
  </si>
  <si>
    <t>Izvođač je kvalifikovan za nizak i umeren rizik</t>
  </si>
  <si>
    <t>Izvođač je kvalifikovan za visok rizik</t>
  </si>
  <si>
    <t>Izvođač nije kvalifikovan</t>
  </si>
  <si>
    <t>Izvođač je kvalifikovan za poslove u vezi životne sredine</t>
  </si>
  <si>
    <t>DA / NE</t>
  </si>
  <si>
    <t>Eliminacioni kriterijumi</t>
  </si>
  <si>
    <t>Neophodno je dostaviti sve dokaze</t>
  </si>
  <si>
    <t>MP0400-OB028</t>
  </si>
  <si>
    <t>Popunjava Savetnik/Saradnik za BZR</t>
  </si>
  <si>
    <t xml:space="preserve">                                     НЅЕ KVALIFIKACIONI UPITNIK</t>
  </si>
  <si>
    <t xml:space="preserve">Napomena: Izvođač popunjava bela polja, dok računar sam računa svetlo plava polja. </t>
  </si>
  <si>
    <t>Da li vaša kompanija ima urađen Akt o proceni rizika na radnom mestu i u radnoj sredini?</t>
  </si>
  <si>
    <t>Da li imate evidenciju obuka iz oblasti Zaštite od požara (ZOP)? Da li vodite evidenciju zaposlenih osposobljenih za pružanje Prve pomoći?</t>
  </si>
  <si>
    <t>Dostaviti evidenciju o izvršenoj obaveznoj obuci zaposlenih iz oblasti Zaštite od požara (ZOP); Dostaviti evidenciju o izvršenoj obaveznoj obuci zaposlenih iz oblasti Prve pomoći  (za sve rukovodioce radova/ nadzorno osoblje + 2% zaposlenih)</t>
  </si>
  <si>
    <t>Dostaviti MP0400-OB030 Spisak zaposlenih izvođača radova, za zaposlene koji će biti angažovani tokom Ugovora, potpisan od strane zaposlenih i overen i potpisan od strane Odgovornog lica</t>
  </si>
  <si>
    <t xml:space="preserve">Svi Izvođači, Podizvođači i njihovi zaposleni  ne mogu da započnu ugovorene aktivnosti ukoliko nisu potpisali HSE Sporazum, predali dokumentaciju iz MP0400-UP001 Uputstvo uvođenje izvođača radova u posao i prisustvovali Upoznavanju sa merama bezbednosti i zdravlja na radu, zaštiti životne sredine i zaštiti od požara (Uvodna HSE obuka) u Gazprom energoholding Serbia TE-TO Pančevo d.o.o. </t>
  </si>
  <si>
    <t>Stručni ispit o praktičnoj osposobljenosti za obavljanje poslova bezbednosti i zdravlja na radu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</si>
</sst>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4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i/>
      <sz val="10"/>
      <color theme="0" tint="-0.499984740745262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trike/>
      <sz val="10"/>
      <color theme="1"/>
      <name val="Times New Roman"/>
      <family val="1"/>
      <charset val="238"/>
    </font>
    <font>
      <b/>
      <strike/>
      <u/>
      <sz val="10"/>
      <color theme="1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16"/>
      <color theme="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color theme="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2"/>
      <color rgb="FFFF0000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strike/>
      <sz val="12"/>
      <name val="Times New Roman"/>
      <family val="1"/>
      <charset val="238"/>
    </font>
    <font>
      <b/>
      <strike/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i/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0079C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8" borderId="0" applyNumberFormat="0" applyBorder="0" applyAlignment="0" applyProtection="0"/>
    <xf numFmtId="0" fontId="7" fillId="9" borderId="0" applyNumberFormat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0" fillId="3" borderId="0" xfId="0" applyFill="1" applyBorder="1"/>
    <xf numFmtId="0" fontId="0" fillId="0" borderId="0" xfId="0" applyAlignment="1">
      <alignment horizontal="center"/>
    </xf>
    <xf numFmtId="0" fontId="5" fillId="0" borderId="0" xfId="0" applyFont="1" applyProtection="1"/>
    <xf numFmtId="0" fontId="0" fillId="0" borderId="0" xfId="0" applyProtection="1"/>
    <xf numFmtId="0" fontId="9" fillId="0" borderId="0" xfId="0" applyFont="1" applyAlignment="1" applyProtection="1">
      <alignment vertical="center"/>
      <protection locked="0"/>
    </xf>
    <xf numFmtId="0" fontId="10" fillId="0" borderId="0" xfId="0" applyFont="1"/>
    <xf numFmtId="0" fontId="17" fillId="0" borderId="0" xfId="0" applyFont="1"/>
    <xf numFmtId="0" fontId="15" fillId="3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>
      <alignment horizontal="center" vertical="center"/>
    </xf>
    <xf numFmtId="0" fontId="19" fillId="0" borderId="0" xfId="0" applyFont="1" applyBorder="1" applyAlignment="1" applyProtection="1">
      <protection locked="0"/>
    </xf>
    <xf numFmtId="0" fontId="14" fillId="0" borderId="0" xfId="0" applyFont="1" applyBorder="1"/>
    <xf numFmtId="0" fontId="26" fillId="7" borderId="1" xfId="0" applyFont="1" applyFill="1" applyBorder="1" applyAlignment="1" applyProtection="1">
      <alignment vertical="center" wrapText="1"/>
    </xf>
    <xf numFmtId="0" fontId="25" fillId="2" borderId="1" xfId="0" applyFont="1" applyFill="1" applyBorder="1" applyAlignment="1" applyProtection="1">
      <alignment vertical="center" wrapText="1"/>
    </xf>
    <xf numFmtId="0" fontId="26" fillId="5" borderId="1" xfId="0" applyFont="1" applyFill="1" applyBorder="1" applyAlignment="1" applyProtection="1">
      <alignment vertical="center" wrapText="1"/>
    </xf>
    <xf numFmtId="0" fontId="26" fillId="6" borderId="1" xfId="0" applyFont="1" applyFill="1" applyBorder="1" applyAlignment="1" applyProtection="1">
      <alignment vertical="center" wrapText="1"/>
    </xf>
    <xf numFmtId="0" fontId="14" fillId="0" borderId="0" xfId="0" applyFont="1" applyAlignment="1">
      <alignment horizontal="justify" vertical="center"/>
    </xf>
    <xf numFmtId="0" fontId="19" fillId="4" borderId="0" xfId="0" applyFont="1" applyFill="1"/>
    <xf numFmtId="0" fontId="28" fillId="0" borderId="1" xfId="0" applyFont="1" applyBorder="1" applyAlignment="1">
      <alignment vertical="center" wrapText="1"/>
    </xf>
    <xf numFmtId="0" fontId="23" fillId="0" borderId="0" xfId="0" applyFont="1"/>
    <xf numFmtId="0" fontId="29" fillId="3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/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38" fillId="5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8" fillId="0" borderId="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protection locked="0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justify" vertical="center"/>
    </xf>
    <xf numFmtId="0" fontId="23" fillId="0" borderId="0" xfId="0" applyFont="1" applyBorder="1"/>
    <xf numFmtId="0" fontId="23" fillId="0" borderId="3" xfId="0" applyFont="1" applyBorder="1" applyProtection="1">
      <protection locked="0"/>
    </xf>
    <xf numFmtId="0" fontId="23" fillId="0" borderId="0" xfId="0" applyFont="1" applyBorder="1" applyAlignment="1"/>
    <xf numFmtId="0" fontId="23" fillId="0" borderId="0" xfId="0" applyFont="1" applyAlignment="1"/>
    <xf numFmtId="164" fontId="23" fillId="0" borderId="0" xfId="0" applyNumberFormat="1" applyFont="1" applyBorder="1" applyAlignment="1" applyProtection="1">
      <alignment horizontal="left" vertical="center"/>
    </xf>
    <xf numFmtId="0" fontId="23" fillId="0" borderId="14" xfId="0" applyFont="1" applyBorder="1" applyAlignment="1" applyProtection="1">
      <alignment horizontal="center" vertical="center"/>
    </xf>
    <xf numFmtId="0" fontId="24" fillId="0" borderId="15" xfId="0" applyFont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35" fillId="10" borderId="2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41" fillId="3" borderId="0" xfId="0" applyFont="1" applyFill="1"/>
    <xf numFmtId="0" fontId="41" fillId="3" borderId="0" xfId="0" applyFont="1" applyFill="1" applyAlignment="1"/>
    <xf numFmtId="0" fontId="6" fillId="0" borderId="0" xfId="0" applyFont="1"/>
    <xf numFmtId="0" fontId="42" fillId="0" borderId="0" xfId="0" applyFont="1" applyAlignment="1">
      <alignment horizontal="center"/>
    </xf>
    <xf numFmtId="0" fontId="35" fillId="10" borderId="6" xfId="0" applyFont="1" applyFill="1" applyBorder="1" applyAlignment="1">
      <alignment horizontal="center" vertical="center"/>
    </xf>
    <xf numFmtId="0" fontId="35" fillId="10" borderId="8" xfId="0" applyFont="1" applyFill="1" applyBorder="1" applyAlignment="1">
      <alignment horizontal="center" vertical="center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/>
      <protection locked="0"/>
    </xf>
    <xf numFmtId="0" fontId="35" fillId="10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8" fillId="5" borderId="1" xfId="0" applyFont="1" applyFill="1" applyBorder="1" applyAlignment="1" applyProtection="1">
      <alignment horizont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31" fillId="0" borderId="1" xfId="0" applyFont="1" applyBorder="1" applyAlignment="1" applyProtection="1">
      <alignment horizontal="center"/>
    </xf>
    <xf numFmtId="0" fontId="31" fillId="0" borderId="1" xfId="0" applyFont="1" applyFill="1" applyBorder="1" applyAlignment="1" applyProtection="1">
      <alignment horizontal="center"/>
      <protection locked="0"/>
    </xf>
    <xf numFmtId="0" fontId="28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35" fillId="10" borderId="4" xfId="0" applyFont="1" applyFill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 wrapText="1"/>
    </xf>
    <xf numFmtId="0" fontId="30" fillId="10" borderId="4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40" fillId="3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8" fillId="5" borderId="4" xfId="0" applyFont="1" applyFill="1" applyBorder="1" applyAlignment="1" applyProtection="1">
      <alignment horizontal="left" vertical="center"/>
      <protection locked="0"/>
    </xf>
    <xf numFmtId="0" fontId="38" fillId="5" borderId="2" xfId="0" applyFont="1" applyFill="1" applyBorder="1" applyAlignment="1" applyProtection="1">
      <alignment horizontal="left" vertical="center"/>
      <protection locked="0"/>
    </xf>
    <xf numFmtId="0" fontId="36" fillId="0" borderId="3" xfId="0" applyFont="1" applyBorder="1" applyAlignment="1">
      <alignment horizontal="left" vertical="center" wrapText="1"/>
    </xf>
    <xf numFmtId="0" fontId="30" fillId="10" borderId="4" xfId="0" applyFont="1" applyFill="1" applyBorder="1" applyAlignment="1">
      <alignment horizontal="left" vertical="center"/>
    </xf>
    <xf numFmtId="0" fontId="30" fillId="10" borderId="2" xfId="0" applyFont="1" applyFill="1" applyBorder="1" applyAlignment="1">
      <alignment horizontal="left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8" fillId="5" borderId="0" xfId="0" applyFont="1" applyFill="1" applyAlignment="1">
      <alignment horizontal="justify" vertical="top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 wrapText="1"/>
    </xf>
    <xf numFmtId="0" fontId="23" fillId="0" borderId="1" xfId="0" applyFont="1" applyBorder="1" applyAlignment="1">
      <alignment horizontal="left" vertical="center" wrapText="1"/>
    </xf>
    <xf numFmtId="0" fontId="32" fillId="0" borderId="1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23" fillId="3" borderId="1" xfId="0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33" fillId="2" borderId="4" xfId="0" applyFont="1" applyFill="1" applyBorder="1" applyAlignment="1">
      <alignment horizontal="left" vertical="center" wrapText="1"/>
    </xf>
    <xf numFmtId="0" fontId="33" fillId="2" borderId="5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 wrapText="1"/>
    </xf>
    <xf numFmtId="1" fontId="25" fillId="2" borderId="11" xfId="0" applyNumberFormat="1" applyFont="1" applyFill="1" applyBorder="1" applyAlignment="1" applyProtection="1">
      <alignment horizontal="center" vertical="center" wrapText="1"/>
    </xf>
    <xf numFmtId="1" fontId="25" fillId="2" borderId="12" xfId="0" applyNumberFormat="1" applyFont="1" applyFill="1" applyBorder="1" applyAlignment="1" applyProtection="1">
      <alignment horizontal="center" vertical="center" wrapText="1"/>
    </xf>
    <xf numFmtId="1" fontId="25" fillId="2" borderId="10" xfId="0" applyNumberFormat="1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13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39" fillId="3" borderId="4" xfId="0" applyFont="1" applyFill="1" applyBorder="1" applyAlignment="1">
      <alignment horizontal="center" vertical="center" wrapText="1"/>
    </xf>
    <xf numFmtId="0" fontId="39" fillId="3" borderId="5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23" fillId="0" borderId="4" xfId="0" applyFont="1" applyBorder="1" applyAlignment="1" applyProtection="1">
      <alignment horizontal="center"/>
      <protection locked="0"/>
    </xf>
    <xf numFmtId="0" fontId="23" fillId="0" borderId="2" xfId="0" applyFont="1" applyBorder="1" applyAlignment="1" applyProtection="1">
      <alignment horizontal="center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justify" vertical="center" wrapText="1"/>
    </xf>
    <xf numFmtId="0" fontId="13" fillId="2" borderId="17" xfId="0" applyFont="1" applyFill="1" applyBorder="1" applyAlignment="1">
      <alignment horizontal="justify" vertical="center" wrapText="1"/>
    </xf>
    <xf numFmtId="0" fontId="13" fillId="2" borderId="18" xfId="0" applyFont="1" applyFill="1" applyBorder="1" applyAlignment="1">
      <alignment horizontal="justify" vertical="center" wrapText="1"/>
    </xf>
  </cellXfs>
  <cellStyles count="3">
    <cellStyle name="Good 2" xfId="1"/>
    <cellStyle name="Neutral 2" xfId="2"/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2243666</xdr:colOff>
      <xdr:row>25</xdr:row>
      <xdr:rowOff>137583</xdr:rowOff>
    </xdr:from>
    <xdr:ext cx="184731" cy="264560"/>
    <xdr:sp macro="" textlink="">
      <xdr:nvSpPr>
        <xdr:cNvPr id="2" name="TextBox 1"/>
        <xdr:cNvSpPr txBox="1"/>
      </xdr:nvSpPr>
      <xdr:spPr>
        <a:xfrm>
          <a:off x="11694583" y="720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42334</xdr:colOff>
      <xdr:row>1</xdr:row>
      <xdr:rowOff>21167</xdr:rowOff>
    </xdr:from>
    <xdr:to>
      <xdr:col>2</xdr:col>
      <xdr:colOff>1555750</xdr:colOff>
      <xdr:row>5</xdr:row>
      <xdr:rowOff>116417</xdr:rowOff>
    </xdr:to>
    <xdr:pic>
      <xdr:nvPicPr>
        <xdr:cNvPr id="3" name="Рисунок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1" y="211667"/>
          <a:ext cx="1513416" cy="910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showGridLines="0" tabSelected="1" zoomScale="90" zoomScaleNormal="90" workbookViewId="0">
      <selection activeCell="C73" sqref="C73:E73"/>
    </sheetView>
  </sheetViews>
  <sheetFormatPr defaultRowHeight="15" x14ac:dyDescent="0.25"/>
  <cols>
    <col min="3" max="3" width="30.140625" customWidth="1"/>
    <col min="4" max="4" width="61" customWidth="1"/>
    <col min="5" max="5" width="32.28515625" customWidth="1"/>
    <col min="6" max="6" width="61.5703125" customWidth="1"/>
    <col min="7" max="7" width="54.28515625" customWidth="1"/>
    <col min="10" max="10" width="79.28515625" customWidth="1"/>
  </cols>
  <sheetData>
    <row r="1" spans="3:11" x14ac:dyDescent="0.25">
      <c r="C1" s="15"/>
    </row>
    <row r="2" spans="3:11" x14ac:dyDescent="0.25">
      <c r="C2" s="1"/>
      <c r="D2" s="2"/>
    </row>
    <row r="3" spans="3:11" x14ac:dyDescent="0.25">
      <c r="C3" s="13"/>
      <c r="D3" s="2"/>
    </row>
    <row r="4" spans="3:11" x14ac:dyDescent="0.25">
      <c r="C4" s="1"/>
      <c r="D4" s="2"/>
    </row>
    <row r="5" spans="3:11" ht="18.75" x14ac:dyDescent="0.3">
      <c r="C5" s="1"/>
      <c r="D5" s="81" t="s">
        <v>92</v>
      </c>
      <c r="E5" s="81"/>
      <c r="F5" s="81"/>
    </row>
    <row r="6" spans="3:11" x14ac:dyDescent="0.25">
      <c r="C6" s="2"/>
      <c r="D6" s="2"/>
    </row>
    <row r="7" spans="3:11" ht="23.45" customHeight="1" x14ac:dyDescent="0.25">
      <c r="C7" s="114" t="s">
        <v>91</v>
      </c>
      <c r="D7" s="114"/>
      <c r="E7" s="114"/>
      <c r="F7" s="114"/>
      <c r="G7" s="114"/>
      <c r="H7" s="3"/>
      <c r="I7" s="3"/>
      <c r="J7" s="3"/>
      <c r="K7" s="3"/>
    </row>
    <row r="8" spans="3:11" ht="15.6" customHeight="1" x14ac:dyDescent="0.25">
      <c r="C8" s="7"/>
      <c r="D8" s="7"/>
      <c r="E8" s="3"/>
      <c r="F8" s="3"/>
      <c r="G8" s="3"/>
      <c r="H8" s="3"/>
      <c r="I8" s="3"/>
      <c r="J8" s="3"/>
      <c r="K8" s="3"/>
    </row>
    <row r="9" spans="3:11" ht="56.45" customHeight="1" x14ac:dyDescent="0.25">
      <c r="C9" s="117" t="s">
        <v>76</v>
      </c>
      <c r="D9" s="117"/>
      <c r="E9" s="117"/>
      <c r="F9" s="117"/>
      <c r="G9" s="117"/>
      <c r="H9" s="3"/>
      <c r="I9" s="3"/>
      <c r="J9" s="3"/>
      <c r="K9" s="3"/>
    </row>
    <row r="10" spans="3:11" ht="21.6" customHeight="1" x14ac:dyDescent="0.25">
      <c r="C10" s="120" t="s">
        <v>93</v>
      </c>
      <c r="D10" s="120"/>
      <c r="E10" s="120"/>
      <c r="F10" s="120"/>
      <c r="G10" s="120"/>
    </row>
    <row r="11" spans="3:11" ht="24.6" customHeight="1" x14ac:dyDescent="0.25">
      <c r="C11" s="74" t="s">
        <v>70</v>
      </c>
      <c r="D11" s="74"/>
      <c r="E11" s="74"/>
      <c r="F11" s="74"/>
      <c r="G11" s="74"/>
    </row>
    <row r="12" spans="3:11" ht="23.45" customHeight="1" x14ac:dyDescent="0.25">
      <c r="C12" s="78" t="s">
        <v>16</v>
      </c>
      <c r="D12" s="78"/>
      <c r="E12" s="89"/>
      <c r="F12" s="89"/>
      <c r="G12" s="89"/>
    </row>
    <row r="13" spans="3:11" ht="20.45" customHeight="1" x14ac:dyDescent="0.25">
      <c r="C13" s="78" t="s">
        <v>17</v>
      </c>
      <c r="D13" s="78"/>
      <c r="E13" s="73"/>
      <c r="F13" s="73"/>
      <c r="G13" s="73"/>
    </row>
    <row r="14" spans="3:11" ht="21" customHeight="1" x14ac:dyDescent="0.25">
      <c r="C14" s="78" t="s">
        <v>18</v>
      </c>
      <c r="D14" s="78"/>
      <c r="E14" s="73"/>
      <c r="F14" s="73"/>
      <c r="G14" s="73"/>
    </row>
    <row r="15" spans="3:11" ht="23.45" customHeight="1" x14ac:dyDescent="0.25">
      <c r="C15" s="78" t="s">
        <v>19</v>
      </c>
      <c r="D15" s="78"/>
      <c r="E15" s="73"/>
      <c r="F15" s="73"/>
      <c r="G15" s="73"/>
    </row>
    <row r="16" spans="3:11" ht="24" customHeight="1" x14ac:dyDescent="0.25">
      <c r="C16" s="91" t="s">
        <v>20</v>
      </c>
      <c r="D16" s="91"/>
      <c r="E16" s="90"/>
      <c r="F16" s="90"/>
      <c r="G16" s="90"/>
    </row>
    <row r="17" spans="3:7" ht="19.149999999999999" customHeight="1" x14ac:dyDescent="0.25">
      <c r="C17" s="92" t="s">
        <v>21</v>
      </c>
      <c r="D17" s="92"/>
      <c r="E17" s="90"/>
      <c r="F17" s="90"/>
      <c r="G17" s="90"/>
    </row>
    <row r="18" spans="3:7" ht="18" customHeight="1" x14ac:dyDescent="0.25">
      <c r="C18" s="92" t="s">
        <v>22</v>
      </c>
      <c r="D18" s="92"/>
      <c r="E18" s="90"/>
      <c r="F18" s="90"/>
      <c r="G18" s="90"/>
    </row>
    <row r="19" spans="3:7" ht="22.15" customHeight="1" x14ac:dyDescent="0.25">
      <c r="C19" s="92" t="s">
        <v>23</v>
      </c>
      <c r="D19" s="92"/>
      <c r="E19" s="90"/>
      <c r="F19" s="90"/>
      <c r="G19" s="90"/>
    </row>
    <row r="20" spans="3:7" ht="20.45" customHeight="1" x14ac:dyDescent="0.25">
      <c r="C20" s="78" t="s">
        <v>24</v>
      </c>
      <c r="D20" s="78"/>
      <c r="E20" s="73"/>
      <c r="F20" s="73"/>
      <c r="G20" s="73"/>
    </row>
    <row r="21" spans="3:7" ht="19.149999999999999" customHeight="1" x14ac:dyDescent="0.25">
      <c r="C21" s="78" t="s">
        <v>25</v>
      </c>
      <c r="D21" s="78"/>
      <c r="E21" s="73"/>
      <c r="F21" s="73"/>
      <c r="G21" s="73"/>
    </row>
    <row r="22" spans="3:7" ht="33" customHeight="1" x14ac:dyDescent="0.25">
      <c r="C22" s="118" t="s">
        <v>67</v>
      </c>
      <c r="D22" s="118"/>
      <c r="E22" s="119"/>
      <c r="F22" s="119"/>
      <c r="G22" s="119"/>
    </row>
    <row r="23" spans="3:7" ht="28.15" customHeight="1" x14ac:dyDescent="0.25">
      <c r="C23" s="70" t="s">
        <v>26</v>
      </c>
      <c r="D23" s="71"/>
      <c r="E23" s="71"/>
      <c r="F23" s="71"/>
      <c r="G23" s="71"/>
    </row>
    <row r="24" spans="3:7" ht="22.9" customHeight="1" x14ac:dyDescent="0.25">
      <c r="C24" s="74" t="s">
        <v>42</v>
      </c>
      <c r="D24" s="74"/>
      <c r="E24" s="74"/>
      <c r="F24" s="74"/>
      <c r="G24" s="74"/>
    </row>
    <row r="25" spans="3:7" ht="29.45" customHeight="1" x14ac:dyDescent="0.25">
      <c r="C25" s="124" t="s">
        <v>43</v>
      </c>
      <c r="D25" s="124"/>
      <c r="E25" s="124"/>
      <c r="F25" s="122" t="s">
        <v>48</v>
      </c>
      <c r="G25" s="123"/>
    </row>
    <row r="26" spans="3:7" ht="16.899999999999999" customHeight="1" x14ac:dyDescent="0.25">
      <c r="C26" s="78" t="s">
        <v>44</v>
      </c>
      <c r="D26" s="78"/>
      <c r="E26" s="78"/>
      <c r="F26" s="76">
        <v>0</v>
      </c>
      <c r="G26" s="76"/>
    </row>
    <row r="27" spans="3:7" ht="18.600000000000001" customHeight="1" x14ac:dyDescent="0.25">
      <c r="C27" s="78" t="s">
        <v>45</v>
      </c>
      <c r="D27" s="78"/>
      <c r="E27" s="78"/>
      <c r="F27" s="76">
        <v>0</v>
      </c>
      <c r="G27" s="76"/>
    </row>
    <row r="28" spans="3:7" ht="16.899999999999999" customHeight="1" x14ac:dyDescent="0.25">
      <c r="C28" s="78" t="s">
        <v>46</v>
      </c>
      <c r="D28" s="78"/>
      <c r="E28" s="78"/>
      <c r="F28" s="76">
        <v>0</v>
      </c>
      <c r="G28" s="76"/>
    </row>
    <row r="29" spans="3:7" ht="21" customHeight="1" x14ac:dyDescent="0.25">
      <c r="C29" s="79" t="s">
        <v>47</v>
      </c>
      <c r="D29" s="79"/>
      <c r="E29" s="79"/>
      <c r="F29" s="77">
        <f>SUM(F26:G28)</f>
        <v>0</v>
      </c>
      <c r="G29" s="77"/>
    </row>
    <row r="30" spans="3:7" ht="19.149999999999999" customHeight="1" x14ac:dyDescent="0.25">
      <c r="C30" s="78" t="s">
        <v>57</v>
      </c>
      <c r="D30" s="78"/>
      <c r="E30" s="78"/>
      <c r="F30" s="80"/>
      <c r="G30" s="80"/>
    </row>
    <row r="31" spans="3:7" s="14" customFormat="1" ht="27.6" hidden="1" customHeight="1" x14ac:dyDescent="0.25">
      <c r="C31" s="75" t="s">
        <v>5</v>
      </c>
      <c r="D31" s="75"/>
      <c r="E31" s="75"/>
      <c r="F31" s="72"/>
      <c r="G31" s="72"/>
    </row>
    <row r="32" spans="3:7" s="14" customFormat="1" ht="24" hidden="1" customHeight="1" x14ac:dyDescent="0.25">
      <c r="C32" s="121" t="s">
        <v>6</v>
      </c>
      <c r="D32" s="121"/>
      <c r="E32" s="121"/>
      <c r="F32" s="72"/>
      <c r="G32" s="72"/>
    </row>
    <row r="33" spans="1:7" s="14" customFormat="1" ht="24" hidden="1" customHeight="1" x14ac:dyDescent="0.25">
      <c r="C33" s="121" t="s">
        <v>7</v>
      </c>
      <c r="D33" s="121"/>
      <c r="E33" s="121"/>
      <c r="F33" s="72"/>
      <c r="G33" s="72"/>
    </row>
    <row r="34" spans="1:7" ht="26.45" customHeight="1" x14ac:dyDescent="0.25">
      <c r="C34" s="16"/>
      <c r="D34" s="16"/>
      <c r="E34" s="16"/>
      <c r="F34" s="17"/>
      <c r="G34" s="18"/>
    </row>
    <row r="35" spans="1:7" ht="15" customHeight="1" x14ac:dyDescent="0.25">
      <c r="C35" s="17"/>
      <c r="D35" s="17"/>
      <c r="E35" s="19"/>
      <c r="F35" s="19"/>
      <c r="G35" s="18"/>
    </row>
    <row r="36" spans="1:7" s="14" customFormat="1" ht="76.900000000000006" hidden="1" customHeight="1" x14ac:dyDescent="0.25">
      <c r="C36" s="115" t="s">
        <v>49</v>
      </c>
      <c r="D36" s="115"/>
      <c r="E36" s="115"/>
      <c r="F36" s="115"/>
      <c r="G36" s="115"/>
    </row>
    <row r="37" spans="1:7" ht="48" customHeight="1" x14ac:dyDescent="0.25">
      <c r="B37" s="9"/>
      <c r="C37" s="20"/>
      <c r="D37" s="125" t="s">
        <v>66</v>
      </c>
      <c r="E37" s="125"/>
      <c r="F37" s="21"/>
      <c r="G37" s="22"/>
    </row>
    <row r="38" spans="1:7" ht="40.9" customHeight="1" x14ac:dyDescent="0.25">
      <c r="B38" s="5"/>
      <c r="C38" s="23" t="s">
        <v>8</v>
      </c>
      <c r="D38" s="126" t="s">
        <v>50</v>
      </c>
      <c r="E38" s="126"/>
      <c r="F38" s="24"/>
      <c r="G38" s="17"/>
    </row>
    <row r="39" spans="1:7" ht="13.9" customHeight="1" x14ac:dyDescent="0.25">
      <c r="B39" s="5"/>
      <c r="C39" s="23"/>
      <c r="D39" s="23"/>
      <c r="E39" s="25"/>
      <c r="F39" s="17"/>
      <c r="G39" s="17"/>
    </row>
    <row r="40" spans="1:7" ht="10.9" customHeight="1" x14ac:dyDescent="0.25">
      <c r="B40" s="5"/>
      <c r="C40" s="23"/>
      <c r="D40" s="23"/>
      <c r="E40" s="25"/>
      <c r="F40" s="17"/>
      <c r="G40" s="17"/>
    </row>
    <row r="41" spans="1:7" ht="7.9" customHeight="1" x14ac:dyDescent="0.25">
      <c r="C41" s="18"/>
      <c r="D41" s="18"/>
      <c r="E41" s="26"/>
      <c r="F41" s="18"/>
      <c r="G41" s="18"/>
    </row>
    <row r="42" spans="1:7" ht="29.45" customHeight="1" x14ac:dyDescent="0.25">
      <c r="C42" s="97" t="s">
        <v>34</v>
      </c>
      <c r="D42" s="98"/>
      <c r="E42" s="97" t="s">
        <v>38</v>
      </c>
      <c r="F42" s="98"/>
      <c r="G42" s="34"/>
    </row>
    <row r="43" spans="1:7" ht="26.45" customHeight="1" x14ac:dyDescent="0.25">
      <c r="C43" s="111" t="s">
        <v>35</v>
      </c>
      <c r="D43" s="112"/>
      <c r="E43" s="99">
        <v>0</v>
      </c>
      <c r="F43" s="100"/>
      <c r="G43" s="34"/>
    </row>
    <row r="44" spans="1:7" ht="29.45" customHeight="1" x14ac:dyDescent="0.25">
      <c r="C44" s="111" t="s">
        <v>36</v>
      </c>
      <c r="D44" s="112"/>
      <c r="E44" s="99">
        <v>0</v>
      </c>
      <c r="F44" s="100"/>
      <c r="G44" s="34"/>
    </row>
    <row r="45" spans="1:7" ht="24" customHeight="1" x14ac:dyDescent="0.25">
      <c r="C45" s="111" t="s">
        <v>37</v>
      </c>
      <c r="D45" s="112"/>
      <c r="E45" s="113">
        <v>0</v>
      </c>
      <c r="F45" s="113"/>
      <c r="G45" s="34"/>
    </row>
    <row r="46" spans="1:7" ht="26.45" customHeight="1" x14ac:dyDescent="0.25">
      <c r="C46" s="111" t="s">
        <v>39</v>
      </c>
      <c r="D46" s="112"/>
      <c r="E46" s="113">
        <v>0</v>
      </c>
      <c r="F46" s="113"/>
      <c r="G46" s="34"/>
    </row>
    <row r="47" spans="1:7" ht="24" customHeight="1" x14ac:dyDescent="0.25">
      <c r="A47" s="9"/>
      <c r="B47" s="9"/>
      <c r="C47" s="35"/>
      <c r="D47" s="35"/>
      <c r="E47" s="36"/>
      <c r="F47" s="36"/>
      <c r="G47" s="37"/>
    </row>
    <row r="48" spans="1:7" ht="31.15" customHeight="1" x14ac:dyDescent="0.25">
      <c r="C48" s="91" t="s">
        <v>40</v>
      </c>
      <c r="D48" s="91"/>
      <c r="E48" s="38">
        <v>0</v>
      </c>
      <c r="F48" s="63" t="s">
        <v>15</v>
      </c>
      <c r="G48" s="34"/>
    </row>
    <row r="49" spans="3:10" ht="24" customHeight="1" x14ac:dyDescent="0.25">
      <c r="C49" s="91" t="s">
        <v>41</v>
      </c>
      <c r="D49" s="91"/>
      <c r="E49" s="38">
        <v>0</v>
      </c>
      <c r="F49" s="62" t="e">
        <f>E48*100000/E49</f>
        <v>#DIV/0!</v>
      </c>
      <c r="G49" s="34"/>
    </row>
    <row r="50" spans="3:10" ht="20.45" customHeight="1" x14ac:dyDescent="0.25">
      <c r="C50" s="103" t="s">
        <v>55</v>
      </c>
      <c r="D50" s="104"/>
      <c r="E50" s="104"/>
      <c r="F50" s="105"/>
      <c r="G50" s="39"/>
    </row>
    <row r="51" spans="3:10" ht="31.9" customHeight="1" x14ac:dyDescent="0.25">
      <c r="C51" s="116" t="s">
        <v>30</v>
      </c>
      <c r="D51" s="116"/>
      <c r="E51" s="18"/>
      <c r="F51" s="18"/>
      <c r="G51" s="18"/>
    </row>
    <row r="52" spans="3:10" ht="63.6" customHeight="1" x14ac:dyDescent="0.25">
      <c r="C52" s="95" t="s">
        <v>71</v>
      </c>
      <c r="D52" s="96"/>
      <c r="E52" s="96"/>
      <c r="F52" s="96"/>
      <c r="G52" s="64" t="s">
        <v>27</v>
      </c>
    </row>
    <row r="53" spans="3:10" ht="21" customHeight="1" x14ac:dyDescent="0.25">
      <c r="C53" s="153" t="s">
        <v>29</v>
      </c>
      <c r="D53" s="154"/>
      <c r="E53" s="155" t="s">
        <v>87</v>
      </c>
      <c r="F53" s="101" t="s">
        <v>28</v>
      </c>
      <c r="G53" s="102"/>
    </row>
    <row r="54" spans="3:10" ht="78" customHeight="1" x14ac:dyDescent="0.25">
      <c r="C54" s="65" t="s">
        <v>0</v>
      </c>
      <c r="D54" s="40" t="s">
        <v>94</v>
      </c>
      <c r="E54" s="41"/>
      <c r="F54" s="40" t="s">
        <v>58</v>
      </c>
      <c r="G54" s="42"/>
    </row>
    <row r="55" spans="3:10" ht="81.75" customHeight="1" x14ac:dyDescent="0.25">
      <c r="C55" s="65" t="s">
        <v>1</v>
      </c>
      <c r="D55" s="40" t="s">
        <v>95</v>
      </c>
      <c r="E55" s="41"/>
      <c r="F55" s="33" t="s">
        <v>96</v>
      </c>
      <c r="G55" s="42"/>
    </row>
    <row r="56" spans="3:10" ht="42" customHeight="1" x14ac:dyDescent="0.25">
      <c r="C56" s="65" t="s">
        <v>2</v>
      </c>
      <c r="D56" s="33" t="s">
        <v>59</v>
      </c>
      <c r="E56" s="41"/>
      <c r="F56" s="40" t="s">
        <v>72</v>
      </c>
      <c r="G56" s="42"/>
    </row>
    <row r="57" spans="3:10" ht="39.75" customHeight="1" x14ac:dyDescent="0.25">
      <c r="C57" s="65" t="s">
        <v>3</v>
      </c>
      <c r="D57" s="40" t="s">
        <v>60</v>
      </c>
      <c r="E57" s="41"/>
      <c r="F57" s="33" t="s">
        <v>73</v>
      </c>
      <c r="G57" s="43"/>
    </row>
    <row r="58" spans="3:10" ht="64.5" customHeight="1" x14ac:dyDescent="0.25">
      <c r="C58" s="65" t="s">
        <v>4</v>
      </c>
      <c r="D58" s="40" t="s">
        <v>74</v>
      </c>
      <c r="E58" s="41"/>
      <c r="F58" s="33" t="s">
        <v>97</v>
      </c>
      <c r="G58" s="42"/>
    </row>
    <row r="59" spans="3:10" ht="26.45" customHeight="1" x14ac:dyDescent="0.25">
      <c r="C59" s="101" t="s">
        <v>88</v>
      </c>
      <c r="D59" s="102"/>
      <c r="E59" s="44" t="str">
        <f>IF(Sheet9!A1&lt;5,Sheet8!D4,IF(Sheet9!A1=5,Sheet8!D2))</f>
        <v>NIJE KVALIFIKOVAN</v>
      </c>
      <c r="F59" s="129" t="s">
        <v>89</v>
      </c>
      <c r="G59" s="129"/>
      <c r="H59" s="8"/>
    </row>
    <row r="60" spans="3:10" s="12" customFormat="1" ht="42" hidden="1" customHeight="1" x14ac:dyDescent="0.25">
      <c r="C60" s="27" t="s">
        <v>12</v>
      </c>
      <c r="D60" s="28" t="e">
        <f>IF(AND(#REF!&lt;25,#REF!&lt;=24.99),#REF!,#REF!)</f>
        <v>#REF!</v>
      </c>
      <c r="E60" s="136" t="e">
        <f>SUM(#REF!)+E59</f>
        <v>#REF!</v>
      </c>
      <c r="F60" s="139"/>
      <c r="G60" s="140"/>
      <c r="H60" s="11"/>
      <c r="I60" s="11"/>
      <c r="J60" s="11"/>
    </row>
    <row r="61" spans="3:10" s="12" customFormat="1" ht="62.45" hidden="1" customHeight="1" x14ac:dyDescent="0.25">
      <c r="C61" s="29" t="s">
        <v>13</v>
      </c>
      <c r="D61" s="28" t="e">
        <f>IF(AND(#REF!=25,#REF!&lt;24.99),#REF!,#REF!)</f>
        <v>#REF!</v>
      </c>
      <c r="E61" s="137"/>
      <c r="F61" s="141"/>
      <c r="G61" s="142"/>
      <c r="H61" s="11"/>
      <c r="I61" s="11"/>
      <c r="J61" s="11"/>
    </row>
    <row r="62" spans="3:10" s="12" customFormat="1" ht="75.599999999999994" hidden="1" customHeight="1" x14ac:dyDescent="0.25">
      <c r="C62" s="30" t="s">
        <v>14</v>
      </c>
      <c r="D62" s="28" t="e">
        <f>IF(AND(#REF!=25,#REF!=24.99),#REF!,#REF!)</f>
        <v>#REF!</v>
      </c>
      <c r="E62" s="138"/>
      <c r="F62" s="143"/>
      <c r="G62" s="144"/>
      <c r="H62" s="11"/>
      <c r="I62" s="11"/>
      <c r="J62" s="11"/>
    </row>
    <row r="63" spans="3:10" ht="22.15" customHeight="1" x14ac:dyDescent="0.25">
      <c r="C63" s="18"/>
      <c r="D63" s="31"/>
      <c r="E63" s="18"/>
      <c r="F63" s="18"/>
      <c r="G63" s="18"/>
    </row>
    <row r="64" spans="3:10" ht="40.15" customHeight="1" x14ac:dyDescent="0.25">
      <c r="C64" s="110" t="s">
        <v>75</v>
      </c>
      <c r="D64" s="110"/>
      <c r="E64" s="110"/>
      <c r="F64" s="110"/>
      <c r="G64" s="110"/>
    </row>
    <row r="65" spans="3:7" ht="27.6" customHeight="1" x14ac:dyDescent="0.25">
      <c r="C65" s="95" t="s">
        <v>52</v>
      </c>
      <c r="D65" s="96"/>
      <c r="E65" s="96"/>
      <c r="F65" s="96"/>
      <c r="G65" s="96"/>
    </row>
    <row r="66" spans="3:7" ht="18.600000000000001" customHeight="1" x14ac:dyDescent="0.25">
      <c r="C66" s="156" t="s">
        <v>51</v>
      </c>
      <c r="D66" s="157"/>
      <c r="E66" s="158"/>
      <c r="F66" s="153" t="s">
        <v>63</v>
      </c>
      <c r="G66" s="153"/>
    </row>
    <row r="67" spans="3:7" s="14" customFormat="1" ht="18.600000000000001" hidden="1" customHeight="1" x14ac:dyDescent="0.25">
      <c r="C67" s="45">
        <v>1</v>
      </c>
      <c r="D67" s="108" t="s">
        <v>9</v>
      </c>
      <c r="E67" s="109"/>
      <c r="F67" s="86"/>
      <c r="G67" s="86"/>
    </row>
    <row r="68" spans="3:7" ht="18.600000000000001" customHeight="1" x14ac:dyDescent="0.25">
      <c r="C68" s="46">
        <v>1</v>
      </c>
      <c r="D68" s="87" t="s">
        <v>56</v>
      </c>
      <c r="E68" s="88"/>
      <c r="F68" s="107"/>
      <c r="G68" s="107"/>
    </row>
    <row r="69" spans="3:7" s="14" customFormat="1" ht="18.600000000000001" hidden="1" customHeight="1" x14ac:dyDescent="0.25">
      <c r="C69" s="145" t="s">
        <v>10</v>
      </c>
      <c r="D69" s="146"/>
      <c r="E69" s="147"/>
      <c r="F69" s="106"/>
      <c r="G69" s="106"/>
    </row>
    <row r="70" spans="3:7" ht="19.899999999999999" customHeight="1" x14ac:dyDescent="0.25">
      <c r="C70" s="46">
        <v>2</v>
      </c>
      <c r="D70" s="87" t="s">
        <v>61</v>
      </c>
      <c r="E70" s="88"/>
      <c r="F70" s="107"/>
      <c r="G70" s="107"/>
    </row>
    <row r="71" spans="3:7" ht="19.899999999999999" customHeight="1" x14ac:dyDescent="0.25">
      <c r="C71" s="46">
        <v>3</v>
      </c>
      <c r="D71" s="47" t="s">
        <v>62</v>
      </c>
      <c r="E71" s="48"/>
      <c r="F71" s="148"/>
      <c r="G71" s="149"/>
    </row>
    <row r="72" spans="3:7" ht="24.6" customHeight="1" x14ac:dyDescent="0.25">
      <c r="C72" s="159" t="s">
        <v>54</v>
      </c>
      <c r="D72" s="160"/>
      <c r="E72" s="161"/>
      <c r="F72" s="153" t="s">
        <v>53</v>
      </c>
      <c r="G72" s="153"/>
    </row>
    <row r="73" spans="3:7" ht="25.9" customHeight="1" x14ac:dyDescent="0.25">
      <c r="C73" s="130" t="s">
        <v>99</v>
      </c>
      <c r="D73" s="131"/>
      <c r="E73" s="132"/>
      <c r="F73" s="49"/>
      <c r="G73" s="49"/>
    </row>
    <row r="74" spans="3:7" ht="42" customHeight="1" x14ac:dyDescent="0.25">
      <c r="C74" s="133" t="s">
        <v>98</v>
      </c>
      <c r="D74" s="134"/>
      <c r="E74" s="134"/>
      <c r="F74" s="134"/>
      <c r="G74" s="135"/>
    </row>
    <row r="75" spans="3:7" ht="64.900000000000006" customHeight="1" x14ac:dyDescent="0.25">
      <c r="C75" s="150" t="s">
        <v>68</v>
      </c>
      <c r="D75" s="151"/>
      <c r="E75" s="151"/>
      <c r="F75" s="151"/>
      <c r="G75" s="152"/>
    </row>
    <row r="76" spans="3:7" ht="51" customHeight="1" thickBot="1" x14ac:dyDescent="0.3">
      <c r="C76" s="162" t="s">
        <v>69</v>
      </c>
      <c r="D76" s="163"/>
      <c r="E76" s="163"/>
      <c r="F76" s="163"/>
      <c r="G76" s="164"/>
    </row>
    <row r="77" spans="3:7" ht="50.45" hidden="1" customHeight="1" x14ac:dyDescent="0.25">
      <c r="C77" s="82" t="s">
        <v>11</v>
      </c>
      <c r="D77" s="82"/>
      <c r="E77" s="82" t="e">
        <f>SUM(#REF!)+E60</f>
        <v>#REF!</v>
      </c>
      <c r="F77" s="84" t="e">
        <f>D60</f>
        <v>#REF!</v>
      </c>
      <c r="G77" s="84"/>
    </row>
    <row r="78" spans="3:7" ht="44.45" hidden="1" customHeight="1" x14ac:dyDescent="0.25">
      <c r="C78" s="83"/>
      <c r="D78" s="83"/>
      <c r="E78" s="83"/>
      <c r="F78" s="85" t="e">
        <f>D61</f>
        <v>#REF!</v>
      </c>
      <c r="G78" s="85"/>
    </row>
    <row r="79" spans="3:7" ht="6" hidden="1" customHeight="1" x14ac:dyDescent="0.25">
      <c r="C79" s="83"/>
      <c r="D79" s="83"/>
      <c r="E79" s="83"/>
      <c r="F79" s="85" t="e">
        <f>D62</f>
        <v>#REF!</v>
      </c>
      <c r="G79" s="85"/>
    </row>
    <row r="80" spans="3:7" ht="16.899999999999999" customHeight="1" x14ac:dyDescent="0.25">
      <c r="C80" s="50"/>
      <c r="D80" s="50"/>
      <c r="E80" s="50"/>
      <c r="F80" s="51"/>
      <c r="G80" s="51"/>
    </row>
    <row r="81" spans="3:7" ht="23.45" customHeight="1" thickBot="1" x14ac:dyDescent="0.3">
      <c r="C81" s="52"/>
      <c r="D81" s="53" t="s">
        <v>64</v>
      </c>
      <c r="E81" s="53"/>
      <c r="F81" s="53"/>
      <c r="G81" s="34"/>
    </row>
    <row r="82" spans="3:7" ht="31.15" customHeight="1" thickBot="1" x14ac:dyDescent="0.3">
      <c r="C82" s="34"/>
      <c r="D82" s="54" t="s">
        <v>65</v>
      </c>
      <c r="E82" s="55"/>
      <c r="F82" s="61" t="s">
        <v>31</v>
      </c>
      <c r="G82" s="60"/>
    </row>
    <row r="83" spans="3:7" ht="21.6" customHeight="1" x14ac:dyDescent="0.25">
      <c r="C83" s="34"/>
      <c r="D83" s="56"/>
      <c r="E83" s="57"/>
      <c r="F83" s="58"/>
      <c r="G83" s="34"/>
    </row>
    <row r="84" spans="3:7" ht="20.45" customHeight="1" x14ac:dyDescent="0.25">
      <c r="C84" s="34"/>
      <c r="D84" s="93" t="s">
        <v>32</v>
      </c>
      <c r="E84" s="55"/>
      <c r="F84" s="58"/>
      <c r="G84" s="34"/>
    </row>
    <row r="85" spans="3:7" ht="31.15" customHeight="1" x14ac:dyDescent="0.25">
      <c r="C85" s="34"/>
      <c r="D85" s="94"/>
      <c r="E85" s="55"/>
      <c r="F85" s="34"/>
      <c r="G85" s="34"/>
    </row>
    <row r="86" spans="3:7" ht="30.6" customHeight="1" x14ac:dyDescent="0.25">
      <c r="C86" s="34"/>
      <c r="D86" s="55" t="s">
        <v>33</v>
      </c>
      <c r="E86" s="55"/>
      <c r="F86" s="34"/>
      <c r="G86" s="50"/>
    </row>
    <row r="87" spans="3:7" ht="37.15" customHeight="1" x14ac:dyDescent="0.25">
      <c r="C87" s="34"/>
      <c r="D87" s="59"/>
      <c r="E87" s="55"/>
      <c r="F87" s="34"/>
      <c r="G87" s="50"/>
    </row>
    <row r="88" spans="3:7" ht="22.15" customHeight="1" x14ac:dyDescent="0.25">
      <c r="C88" s="128"/>
      <c r="D88" s="128"/>
      <c r="E88" s="18"/>
      <c r="F88" s="18"/>
      <c r="G88" s="18"/>
    </row>
    <row r="89" spans="3:7" ht="17.45" customHeight="1" x14ac:dyDescent="0.25">
      <c r="C89" s="127"/>
      <c r="D89" s="127"/>
      <c r="E89" s="18"/>
      <c r="F89" s="18"/>
      <c r="G89" s="18"/>
    </row>
    <row r="90" spans="3:7" x14ac:dyDescent="0.25">
      <c r="C90" s="32" t="s">
        <v>90</v>
      </c>
      <c r="D90" s="32"/>
      <c r="E90" s="32"/>
      <c r="F90" s="32"/>
      <c r="G90" s="32"/>
    </row>
    <row r="91" spans="3:7" x14ac:dyDescent="0.25">
      <c r="C91" s="32"/>
      <c r="D91" s="32"/>
      <c r="E91" s="32"/>
      <c r="F91" s="32"/>
      <c r="G91" s="32"/>
    </row>
  </sheetData>
  <mergeCells count="98">
    <mergeCell ref="D37:E37"/>
    <mergeCell ref="D38:E38"/>
    <mergeCell ref="C89:D89"/>
    <mergeCell ref="C88:D88"/>
    <mergeCell ref="F68:G68"/>
    <mergeCell ref="C77:D79"/>
    <mergeCell ref="F59:G59"/>
    <mergeCell ref="C73:E73"/>
    <mergeCell ref="C74:G74"/>
    <mergeCell ref="F66:G66"/>
    <mergeCell ref="E60:E62"/>
    <mergeCell ref="F60:G62"/>
    <mergeCell ref="D68:E68"/>
    <mergeCell ref="C69:E69"/>
    <mergeCell ref="F71:G71"/>
    <mergeCell ref="C75:G75"/>
    <mergeCell ref="C7:G7"/>
    <mergeCell ref="C36:G36"/>
    <mergeCell ref="F53:G53"/>
    <mergeCell ref="C48:D48"/>
    <mergeCell ref="C51:D51"/>
    <mergeCell ref="C53:D53"/>
    <mergeCell ref="C9:G9"/>
    <mergeCell ref="C22:D22"/>
    <mergeCell ref="C20:D20"/>
    <mergeCell ref="E22:G22"/>
    <mergeCell ref="C10:G10"/>
    <mergeCell ref="C33:E33"/>
    <mergeCell ref="F25:G25"/>
    <mergeCell ref="C25:E25"/>
    <mergeCell ref="C26:E26"/>
    <mergeCell ref="C32:E32"/>
    <mergeCell ref="D67:E67"/>
    <mergeCell ref="C64:G64"/>
    <mergeCell ref="C43:D43"/>
    <mergeCell ref="C44:D44"/>
    <mergeCell ref="E45:F45"/>
    <mergeCell ref="E46:F46"/>
    <mergeCell ref="C52:F52"/>
    <mergeCell ref="C46:D46"/>
    <mergeCell ref="C45:D45"/>
    <mergeCell ref="C19:D19"/>
    <mergeCell ref="C13:D13"/>
    <mergeCell ref="C12:D12"/>
    <mergeCell ref="C76:G76"/>
    <mergeCell ref="D84:D85"/>
    <mergeCell ref="C65:G65"/>
    <mergeCell ref="C66:E66"/>
    <mergeCell ref="E42:F42"/>
    <mergeCell ref="E43:F43"/>
    <mergeCell ref="E44:F44"/>
    <mergeCell ref="C42:D42"/>
    <mergeCell ref="C49:D49"/>
    <mergeCell ref="C59:D59"/>
    <mergeCell ref="C50:F50"/>
    <mergeCell ref="F69:G69"/>
    <mergeCell ref="F70:G70"/>
    <mergeCell ref="C14:D14"/>
    <mergeCell ref="C15:D15"/>
    <mergeCell ref="C16:D16"/>
    <mergeCell ref="C17:D17"/>
    <mergeCell ref="C18:D18"/>
    <mergeCell ref="E15:G15"/>
    <mergeCell ref="E16:G16"/>
    <mergeCell ref="E17:G17"/>
    <mergeCell ref="E18:G18"/>
    <mergeCell ref="E19:G19"/>
    <mergeCell ref="D5:F5"/>
    <mergeCell ref="E77:E79"/>
    <mergeCell ref="F77:G77"/>
    <mergeCell ref="F78:G78"/>
    <mergeCell ref="F79:G79"/>
    <mergeCell ref="F67:G67"/>
    <mergeCell ref="F72:G72"/>
    <mergeCell ref="C72:E72"/>
    <mergeCell ref="D70:E70"/>
    <mergeCell ref="C21:D21"/>
    <mergeCell ref="F33:G33"/>
    <mergeCell ref="C11:G11"/>
    <mergeCell ref="E12:G12"/>
    <mergeCell ref="E13:G13"/>
    <mergeCell ref="E14:G14"/>
    <mergeCell ref="E20:G20"/>
    <mergeCell ref="C23:G23"/>
    <mergeCell ref="F32:G32"/>
    <mergeCell ref="E21:G21"/>
    <mergeCell ref="C24:G24"/>
    <mergeCell ref="C31:E31"/>
    <mergeCell ref="F27:G27"/>
    <mergeCell ref="F28:G28"/>
    <mergeCell ref="F29:G29"/>
    <mergeCell ref="F26:G26"/>
    <mergeCell ref="C27:E27"/>
    <mergeCell ref="C28:E28"/>
    <mergeCell ref="C29:E29"/>
    <mergeCell ref="C30:E30"/>
    <mergeCell ref="F30:G30"/>
    <mergeCell ref="F31:G31"/>
  </mergeCells>
  <conditionalFormatting sqref="F79:F80">
    <cfRule type="cellIs" dxfId="13" priority="62" operator="equal">
      <formula>"Извођач није квалификован"</formula>
    </cfRule>
    <cfRule type="cellIs" dxfId="12" priority="64" operator="equal">
      <formula>"Извођач јесте квалификован"</formula>
    </cfRule>
  </conditionalFormatting>
  <conditionalFormatting sqref="F39">
    <cfRule type="cellIs" dxfId="11" priority="60" operator="equal">
      <formula>"Умерен ризик"</formula>
    </cfRule>
  </conditionalFormatting>
  <conditionalFormatting sqref="F40 E41:E47">
    <cfRule type="cellIs" dxfId="10" priority="59" operator="equal">
      <formula>"Висок ризик"</formula>
    </cfRule>
  </conditionalFormatting>
  <conditionalFormatting sqref="E59">
    <cfRule type="cellIs" dxfId="9" priority="56" operator="equal">
      <formula>"није квалификован"</formula>
    </cfRule>
  </conditionalFormatting>
  <conditionalFormatting sqref="G82">
    <cfRule type="cellIs" dxfId="8" priority="16" operator="equal">
      <formula>"Извођач није квалификован"</formula>
    </cfRule>
    <cfRule type="cellIs" dxfId="7" priority="17" operator="equal">
      <formula>"Извођач је квалификован"</formula>
    </cfRule>
  </conditionalFormatting>
  <conditionalFormatting sqref="C42">
    <cfRule type="cellIs" dxfId="6" priority="1" operator="equal">
      <formula>"Висок ризик"</formula>
    </cfRule>
  </conditionalFormatting>
  <conditionalFormatting sqref="D61">
    <cfRule type="cellIs" dxfId="5" priority="31" operator="equal">
      <formula>#REF!</formula>
    </cfRule>
  </conditionalFormatting>
  <conditionalFormatting sqref="D62">
    <cfRule type="cellIs" dxfId="4" priority="30" operator="equal">
      <formula>#REF!</formula>
    </cfRule>
  </conditionalFormatting>
  <conditionalFormatting sqref="D60">
    <cfRule type="cellIs" dxfId="3" priority="29" operator="equal">
      <formula>#REF!</formula>
    </cfRule>
  </conditionalFormatting>
  <conditionalFormatting sqref="F79:G80">
    <cfRule type="cellIs" dxfId="2" priority="24" operator="equal">
      <formula>#REF!</formula>
    </cfRule>
  </conditionalFormatting>
  <conditionalFormatting sqref="F78:G78">
    <cfRule type="cellIs" dxfId="1" priority="23" operator="equal">
      <formula>#REF!</formula>
    </cfRule>
  </conditionalFormatting>
  <conditionalFormatting sqref="F77:G77">
    <cfRule type="cellIs" dxfId="0" priority="22" operator="equal">
      <formula>#REF!</formula>
    </cfRule>
  </conditionalFormatting>
  <dataValidations count="2">
    <dataValidation type="list" allowBlank="1" showInputMessage="1" showErrorMessage="1" sqref="F37:F38">
      <formula1>#REF!</formula1>
    </dataValidation>
    <dataValidation type="list" allowBlank="1" showInputMessage="1" showErrorMessage="1" sqref="E4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49" fitToHeight="0" orientation="portrait" r:id="rId1"/>
  <headerFooter>
    <oddHeader>&amp;C&amp;"Verdana,Regular"&amp;12 </oddHeader>
    <oddFooter>&amp;L&amp;"Arial,Regular"&amp;10SA-09.01.21-003, део 1, верзија 6.0&amp;R&amp;"Arial,Regular"&amp;10Страна &amp;P од &amp;N</oddFooter>
    <evenHeader>&amp;C&amp;"Verdana,Regular"&amp;12 </evenHeader>
    <evenFooter>&amp;RСтрана 2 од 3</evenFooter>
    <firstHeader>&amp;LПрилог 3 SD-09.01.21&amp;C&amp;"Verdana,Regular"&amp;12 </firstHeader>
    <firstFooter>&amp;LSA-09.01.21-004, верзија 3.0&amp;RСтрана 1 од 3</firstFooter>
  </headerFooter>
  <rowBreaks count="2" manualBreakCount="2">
    <brk id="51" min="1" max="8" man="1"/>
    <brk id="8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Sheet8!$A$1:$A$2</xm:f>
          </x14:formula1>
          <xm:sqref>E54:E58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/>
  </sheetViews>
  <sheetFormatPr defaultRowHeight="15" x14ac:dyDescent="0.25"/>
  <cols>
    <col min="4" max="4" width="34.7109375" customWidth="1"/>
  </cols>
  <sheetData>
    <row r="1" spans="1:17" x14ac:dyDescent="0.25">
      <c r="A1" s="69" t="s">
        <v>77</v>
      </c>
      <c r="E1" s="10">
        <v>75</v>
      </c>
      <c r="F1" s="10">
        <v>5</v>
      </c>
      <c r="G1" s="10">
        <v>50</v>
      </c>
      <c r="H1" s="10">
        <v>8.33</v>
      </c>
      <c r="J1" s="6" t="s">
        <v>82</v>
      </c>
      <c r="P1">
        <v>25</v>
      </c>
      <c r="Q1">
        <v>5</v>
      </c>
    </row>
    <row r="2" spans="1:17" x14ac:dyDescent="0.25">
      <c r="A2" s="69" t="s">
        <v>78</v>
      </c>
      <c r="C2" s="10">
        <v>0</v>
      </c>
      <c r="D2" s="67" t="s">
        <v>79</v>
      </c>
      <c r="E2" s="10">
        <v>80</v>
      </c>
      <c r="F2" s="10">
        <v>10</v>
      </c>
      <c r="G2" s="10">
        <v>55</v>
      </c>
      <c r="H2" s="10">
        <v>16.66</v>
      </c>
      <c r="J2" t="s">
        <v>83</v>
      </c>
      <c r="P2">
        <v>30</v>
      </c>
      <c r="Q2">
        <v>10</v>
      </c>
    </row>
    <row r="3" spans="1:17" x14ac:dyDescent="0.25">
      <c r="A3" s="4"/>
      <c r="D3" s="68" t="s">
        <v>81</v>
      </c>
      <c r="E3" s="10">
        <v>85</v>
      </c>
      <c r="F3" s="10">
        <v>15</v>
      </c>
      <c r="G3" s="10">
        <v>60</v>
      </c>
      <c r="H3" s="10">
        <v>25</v>
      </c>
      <c r="J3" t="s">
        <v>84</v>
      </c>
      <c r="P3">
        <v>35</v>
      </c>
      <c r="Q3">
        <v>15</v>
      </c>
    </row>
    <row r="4" spans="1:17" x14ac:dyDescent="0.25">
      <c r="D4" s="66" t="s">
        <v>80</v>
      </c>
      <c r="E4" s="10">
        <v>90</v>
      </c>
      <c r="F4" s="10">
        <v>0</v>
      </c>
      <c r="G4" s="10">
        <v>65</v>
      </c>
      <c r="H4" s="10">
        <v>33.33</v>
      </c>
      <c r="J4" t="s">
        <v>85</v>
      </c>
      <c r="P4">
        <v>40</v>
      </c>
      <c r="Q4">
        <v>20</v>
      </c>
    </row>
    <row r="5" spans="1:17" x14ac:dyDescent="0.25">
      <c r="F5" s="10">
        <v>20</v>
      </c>
      <c r="G5" s="10">
        <v>75</v>
      </c>
      <c r="H5" s="10">
        <v>42</v>
      </c>
      <c r="J5" t="s">
        <v>86</v>
      </c>
      <c r="P5">
        <v>5</v>
      </c>
      <c r="Q5">
        <v>25</v>
      </c>
    </row>
    <row r="6" spans="1:17" x14ac:dyDescent="0.25">
      <c r="G6" s="10">
        <v>80</v>
      </c>
      <c r="H6" s="10">
        <v>50</v>
      </c>
      <c r="I6" t="e">
        <f>IF(Sheet9!B1=1,Sheet8!P5,IF(Sheet9!B1=2,Sheet8!P6,IF(Sheet9!B1=3,Sheet8!P7,IF(Sheet9!B1=4,Sheet8!P1,IF(Sheet9!B1=5,Sheet8!P2,IF(Sheet9!B1=6,Sheet8!P3,IF(Sheet9!B1=7,Sheet8!P4)))))))</f>
        <v>#REF!</v>
      </c>
      <c r="P6">
        <v>10</v>
      </c>
      <c r="Q6">
        <v>30</v>
      </c>
    </row>
    <row r="7" spans="1:17" x14ac:dyDescent="0.25">
      <c r="G7" s="10">
        <v>85</v>
      </c>
      <c r="H7" s="10">
        <v>58.33</v>
      </c>
      <c r="I7" t="e">
        <f>IF(Sheet9!B1=1,Sheet8!F1,IF(Sheet9!B2=2,Sheet8!F2,IF(Sheet9!B1=3,Sheet8!F3,IF(Sheet9!B1=4,Sheet8!F5))))</f>
        <v>#REF!</v>
      </c>
      <c r="P7">
        <v>15</v>
      </c>
      <c r="Q7">
        <v>35</v>
      </c>
    </row>
    <row r="8" spans="1:17" x14ac:dyDescent="0.25">
      <c r="G8" s="10">
        <v>90</v>
      </c>
      <c r="H8" s="10"/>
      <c r="I8" t="e">
        <f>IF(Sheet9!C1=3,Sheet8!Q5,IF(Sheet9!C1=1,Sheet8!Q1,IF(Sheet9!C1=2,Sheet8!Q2,IF(Sheet9!C1=4,Sheet8!Q6,IF(Sheet9!C1=5,Sheet8!Q7,IF(Sheet9!C1=6,Sheet8!Q8,IF(Sheet9!C1=7,Sheet8!Q9)))))))</f>
        <v>#REF!</v>
      </c>
      <c r="P8">
        <v>20</v>
      </c>
      <c r="Q8">
        <v>40</v>
      </c>
    </row>
    <row r="9" spans="1:17" x14ac:dyDescent="0.25">
      <c r="G9" s="10">
        <v>95</v>
      </c>
      <c r="H9" s="10"/>
      <c r="Q9">
        <v>45</v>
      </c>
    </row>
    <row r="10" spans="1:17" x14ac:dyDescent="0.25">
      <c r="G10" s="10">
        <v>100</v>
      </c>
      <c r="H10" s="10"/>
    </row>
    <row r="11" spans="1:17" x14ac:dyDescent="0.25">
      <c r="G11" s="10">
        <v>105</v>
      </c>
      <c r="H11" s="10"/>
    </row>
    <row r="12" spans="1:17" x14ac:dyDescent="0.25">
      <c r="G12" s="10">
        <v>110</v>
      </c>
      <c r="H12" s="10"/>
    </row>
    <row r="13" spans="1:17" x14ac:dyDescent="0.25">
      <c r="G13" s="10">
        <v>115</v>
      </c>
      <c r="H13" s="10"/>
    </row>
    <row r="14" spans="1:17" x14ac:dyDescent="0.25">
      <c r="G14" s="10">
        <v>120</v>
      </c>
      <c r="H14" s="10"/>
    </row>
    <row r="15" spans="1:17" x14ac:dyDescent="0.25">
      <c r="G15" s="10">
        <v>125</v>
      </c>
      <c r="H15" s="10"/>
    </row>
    <row r="16" spans="1:17" x14ac:dyDescent="0.25">
      <c r="G16" s="10">
        <v>130</v>
      </c>
      <c r="H16" s="10"/>
    </row>
    <row r="17" spans="7:8" x14ac:dyDescent="0.25">
      <c r="G17" s="10">
        <v>135</v>
      </c>
      <c r="H17" s="10"/>
    </row>
    <row r="18" spans="7:8" x14ac:dyDescent="0.25">
      <c r="G18" s="10">
        <v>140</v>
      </c>
      <c r="H18" s="10"/>
    </row>
  </sheetData>
  <sheetProtection algorithmName="SHA-512" hashValue="E9zxj5kIybp/wQVh1MqrfX7DeEqZVfE8Nh3sLa17xZr0cK4+VZ1nyepmpm1lgQ8YhqNoy2JH63DluPhF5gNUrg==" saltValue="TrABMBDFrK+oWJSdg2whw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/>
  </sheetViews>
  <sheetFormatPr defaultRowHeight="15" x14ac:dyDescent="0.25"/>
  <sheetData>
    <row r="1" spans="1:3" x14ac:dyDescent="0.25">
      <c r="A1">
        <f>COUNTIF('HSE Kvalifikacioni Upitnik'!E54:E58,"da")</f>
        <v>0</v>
      </c>
      <c r="B1" t="e">
        <f>COUNTIF('HSE Kvalifikacioni Upitnik'!#REF!,"da")</f>
        <v>#REF!</v>
      </c>
      <c r="C1" t="e">
        <f>COUNTIF('HSE Kvalifikacioni Upitnik'!#REF!,"da")</f>
        <v>#REF!</v>
      </c>
    </row>
  </sheetData>
  <sheetProtection algorithmName="SHA-512" hashValue="SG9g23ASwOHkrh8qVC74o98jjQJbVYY2kbbeIrjlkpTl4YeH6lfE/fG+5tI0uhvBiBqei/ZmcheRSrjeAvQgJg==" saltValue="gXhlNkbPWJ8gzmOi4ZIbb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mesOfEntries xmlns="b3ef1202-6da4-439b-bd9c-0f518e8f8abc" xsi:nil="true"/>
    <DocumentName xmlns="b3ef1202-6da4-439b-bd9c-0f518e8f8abc" xsi:nil="true"/>
    <ReferesToItemTitle xmlns="b3ef1202-6da4-439b-bd9c-0f518e8f8abc" xsi:nil="true"/>
    <_dlc_DocId xmlns="b3ef1202-6da4-439b-bd9c-0f518e8f8abc">2011-10-173568</_dlc_DocId>
    <_dlc_DocIdUrl xmlns="b3ef1202-6da4-439b-bd9c-0f518e8f8abc">
      <Url>https://nisdms.nis.local/_layouts/DocIdRedir.aspx?ID=2011-10-173568</Url>
      <Description>2011-10-173568</Description>
    </_dlc_DocIdUrl>
    <BarCode xmlns="b3ef1202-6da4-439b-bd9c-0f518e8f8abc">30220421153345644</BarCode>
    <DocumentType xmlns="b3ef1202-6da4-439b-bd9c-0f518e8f8abc">Prilog Nalogodavnog dokumenta</DocumentType>
    <ScanDocumentType xmlns="b3ef1202-6da4-439b-bd9c-0f518e8f8abc">Prilog</ScanDocumentType>
    <NISActive xmlns="b3ef1202-6da4-439b-bd9c-0f518e8f8abc">true</NISActive>
    <DocumentSubType xmlns="b3ef1202-6da4-439b-bd9c-0f518e8f8abc" xsi:nil="true"/>
    <InternalID xmlns="b3ef1202-6da4-439b-bd9c-0f518e8f8abc">NM_057000/ND-od/000895/2022-04</Internal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IS Prilozi CT" ma:contentTypeID="0x0101005F25A6153FC34E53BEDA562282F7BE2A00E707DE6AE5AAD94EA923D273D7FA21DE" ma:contentTypeVersion="11" ma:contentTypeDescription="NIS Dokument" ma:contentTypeScope="" ma:versionID="13d545f4641f4e1f932cf345b645a3c0">
  <xsd:schema xmlns:xsd="http://www.w3.org/2001/XMLSchema" xmlns:xs="http://www.w3.org/2001/XMLSchema" xmlns:p="http://schemas.microsoft.com/office/2006/metadata/properties" xmlns:ns2="b3ef1202-6da4-439b-bd9c-0f518e8f8abc" targetNamespace="http://schemas.microsoft.com/office/2006/metadata/properties" ma:root="true" ma:fieldsID="d12024c8fbd3c800f1703f6362949bc9" ns2:_="">
    <xsd:import namespace="b3ef1202-6da4-439b-bd9c-0f518e8f8a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canDocumentType"/>
                <xsd:element ref="ns2:BarCode" minOccurs="0"/>
                <xsd:element ref="ns2:DocumentType"/>
                <xsd:element ref="ns2:DocumentSubType" minOccurs="0"/>
                <xsd:element ref="ns2:InternalID" minOccurs="0"/>
                <xsd:element ref="ns2:OrganizationalUnit" minOccurs="0"/>
                <xsd:element ref="ns2:NISActive" minOccurs="0"/>
                <xsd:element ref="ns2:ReferesToItemTitle" minOccurs="0"/>
                <xsd:element ref="ns2:DocumentName" minOccurs="0"/>
                <xsd:element ref="ns2:NamesOfEntr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f1202-6da4-439b-bd9c-0f518e8f8a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canDocumentType" ma:index="11" ma:displayName="Tip" ma:default="Prilog" ma:format="RadioButtons" ma:internalName="ScanDocumentType">
      <xsd:simpleType>
        <xsd:restriction base="dms:Choice">
          <xsd:enumeration value="Glavni dokument"/>
          <xsd:enumeration value="Prilog"/>
          <xsd:enumeration value="Napomena"/>
        </xsd:restriction>
      </xsd:simpleType>
    </xsd:element>
    <xsd:element name="BarCode" ma:index="12" nillable="true" ma:displayName="Barkod" ma:hidden="true" ma:internalName="BarCode" ma:readOnly="false">
      <xsd:simpleType>
        <xsd:restriction base="dms:Text"/>
      </xsd:simpleType>
    </xsd:element>
    <xsd:element name="DocumentType" ma:index="13" ma:displayName="Tip dokumenta" ma:internalName="DocumentType" ma:readOnly="false">
      <xsd:simpleType>
        <xsd:restriction base="dms:Text"/>
      </xsd:simpleType>
    </xsd:element>
    <xsd:element name="DocumentSubType" ma:index="14" nillable="true" ma:displayName="Vrsta dokumenta" ma:internalName="DocumentSubType">
      <xsd:simpleType>
        <xsd:restriction base="dms:Text"/>
      </xsd:simpleType>
    </xsd:element>
    <xsd:element name="InternalID" ma:index="15" nillable="true" ma:displayName="Delovodni broj" ma:internalName="InternalID">
      <xsd:simpleType>
        <xsd:restriction base="dms:Text"/>
      </xsd:simpleType>
    </xsd:element>
    <xsd:element name="OrganizationalUnit" ma:index="16" nillable="true" ma:displayName="Organizacioni deo" ma:internalName="OrganizationalUnit" ma:readOnly="true">
      <xsd:simpleType>
        <xsd:restriction base="dms:Text"/>
      </xsd:simpleType>
    </xsd:element>
    <xsd:element name="NISActive" ma:index="17" nillable="true" ma:displayName="Aktivan" ma:default="1" ma:internalName="NISActive">
      <xsd:simpleType>
        <xsd:restriction base="dms:Boolean"/>
      </xsd:simpleType>
    </xsd:element>
    <xsd:element name="ReferesToItemTitle" ma:index="18" nillable="true" ma:displayName="Naslov dokumenta" ma:internalName="ReferesToItemTitle">
      <xsd:simpleType>
        <xsd:restriction base="dms:Text"/>
      </xsd:simpleType>
    </xsd:element>
    <xsd:element name="DocumentName" ma:index="19" nillable="true" ma:displayName="Naziv dokumenta" ma:internalName="DocumentName">
      <xsd:simpleType>
        <xsd:restriction base="dms:Text"/>
      </xsd:simpleType>
    </xsd:element>
    <xsd:element name="NamesOfEntries" ma:index="20" nillable="true" ma:displayName="Nazivi priloga" ma:internalName="NamesOfEntrie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47EA7DA-1337-4E2F-A658-4ACC934BC18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3ef1202-6da4-439b-bd9c-0f518e8f8abc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069306-F7EA-45AC-B702-482A9D98E8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1822F4-338A-4CEF-98AE-8B837D44F6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f1202-6da4-439b-bd9c-0f518e8f8a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39C976F-4272-4334-9EF4-FFDDA6658F0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HSE Kvalifikacioni Upitnik</vt:lpstr>
      <vt:lpstr>Sheet8</vt:lpstr>
      <vt:lpstr>Sheet9</vt:lpstr>
      <vt:lpstr>'HSE Kvalifikacioni Upitnik'!Print_Area</vt:lpstr>
    </vt:vector>
  </TitlesOfParts>
  <Manager/>
  <Company>TE-TO Pančevo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HSE kvalifikacioni upitnik</dc:title>
  <dc:subject/>
  <dc:creator>Sektor HSE</dc:creator>
  <cp:keywords/>
  <cp:lastModifiedBy>Nenad Radovanovic</cp:lastModifiedBy>
  <cp:lastPrinted>2018-09-03T09:17:38Z</cp:lastPrinted>
  <dcterms:created xsi:type="dcterms:W3CDTF">2017-09-05T06:18:08Z</dcterms:created>
  <dcterms:modified xsi:type="dcterms:W3CDTF">2024-12-04T08:58:18Z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bdadf6b8-c3e2-496e-a4a8-b416a1757ce4</vt:lpwstr>
  </property>
  <property fmtid="{D5CDD505-2E9C-101B-9397-08002B2CF9AE}" pid="3" name="NISKlasifikacija">
    <vt:lpwstr>Za-internu-upotrebu-Restricted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ContentTypeId">
    <vt:lpwstr>0x0101005F25A6153FC34E53BEDA562282F7BE2A00E707DE6AE5AAD94EA923D273D7FA21DE</vt:lpwstr>
  </property>
  <property fmtid="{D5CDD505-2E9C-101B-9397-08002B2CF9AE}" pid="7" name="BarCode">
    <vt:lpwstr>30200605142922944</vt:lpwstr>
  </property>
  <property fmtid="{D5CDD505-2E9C-101B-9397-08002B2CF9AE}" pid="8" name="DocumentType">
    <vt:lpwstr>Prilog Nalogodavnog dokumenta</vt:lpwstr>
  </property>
  <property fmtid="{D5CDD505-2E9C-101B-9397-08002B2CF9AE}" pid="9" name="ScanDocumentType">
    <vt:lpwstr>Prilog</vt:lpwstr>
  </property>
  <property fmtid="{D5CDD505-2E9C-101B-9397-08002B2CF9AE}" pid="10" name="_dlc_DocIdItemGuid">
    <vt:lpwstr>07fd325e-0da8-48de-b8e9-b61a8aad7477</vt:lpwstr>
  </property>
  <property fmtid="{D5CDD505-2E9C-101B-9397-08002B2CF9AE}" pid="11" name="Klasifikacija">
    <vt:lpwstr>Za-internu-upotrebu-Restricted</vt:lpwstr>
  </property>
</Properties>
</file>